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Undiusse mahasõiduteed/"/>
    </mc:Choice>
  </mc:AlternateContent>
  <xr:revisionPtr revIDLastSave="920" documentId="13_ncr:1_{DA2900BE-D2A0-400A-B308-A8E8AD733367}" xr6:coauthVersionLast="47" xr6:coauthVersionMax="47" xr10:uidLastSave="{F1E80F21-27D1-4AE1-B561-E2B336EFE518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6" i="11" l="1"/>
  <c r="F85" i="11"/>
  <c r="F84" i="11"/>
  <c r="F83" i="11"/>
  <c r="F82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7" i="11"/>
  <c r="F12" i="11"/>
  <c r="F22" i="11"/>
  <c r="F28" i="11"/>
  <c r="F33" i="11"/>
  <c r="F38" i="11"/>
  <c r="F43" i="11"/>
  <c r="F40" i="11"/>
  <c r="F21" i="11"/>
  <c r="F25" i="11"/>
  <c r="F26" i="11"/>
  <c r="F27" i="11"/>
  <c r="F29" i="11"/>
  <c r="F30" i="11"/>
  <c r="F31" i="11"/>
  <c r="F32" i="11"/>
  <c r="F34" i="11"/>
  <c r="F35" i="11"/>
  <c r="F36" i="11"/>
  <c r="F37" i="11"/>
  <c r="F41" i="11"/>
  <c r="F44" i="11"/>
  <c r="F45" i="11"/>
  <c r="F46" i="11"/>
  <c r="F87" i="11" l="1"/>
  <c r="F20" i="11"/>
  <c r="F18" i="11"/>
  <c r="F19" i="11"/>
  <c r="F24" i="11"/>
  <c r="F23" i="11" l="1"/>
  <c r="F17" i="11"/>
  <c r="F16" i="11"/>
  <c r="F15" i="11"/>
  <c r="F14" i="11"/>
  <c r="F13" i="11"/>
  <c r="F11" i="11"/>
  <c r="F10" i="11"/>
  <c r="F9" i="11"/>
  <c r="F48" i="11" l="1"/>
  <c r="E88" i="11" s="1"/>
  <c r="E89" i="11" s="1"/>
  <c r="E90" i="11" s="1"/>
</calcChain>
</file>

<file path=xl/sharedStrings.xml><?xml version="1.0" encoding="utf-8"?>
<sst xmlns="http://schemas.openxmlformats.org/spreadsheetml/2006/main" count="179" uniqueCount="78">
  <si>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</si>
  <si>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</si>
  <si>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</si>
  <si>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</si>
  <si>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</si>
  <si>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</si>
  <si>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</si>
  <si>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</si>
  <si>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</si>
  <si>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</si>
  <si>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</si>
  <si>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</si>
  <si>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</si>
  <si>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</si>
  <si>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</si>
  <si>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</si>
  <si>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</si>
  <si>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</si>
  <si>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</si>
  <si>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</si>
  <si>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</si>
  <si>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</si>
  <si>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</si>
  <si>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</si>
  <si>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</si>
  <si>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</si>
  <si>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</si>
  <si>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</si>
  <si>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</si>
  <si>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</si>
  <si>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</si>
  <si>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</si>
  <si>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</si>
  <si>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Liiklusmärgi 221 "Anna teed" komplekti paigaldamine (suurusgrupp 2)</t>
  </si>
  <si>
    <t>Lubade, kooskõlastuste ja kasutuslubade ning tagatiste hankimine jne. (Teised maaomanikud, Trasside valdajad, Transpordiamet, Põllumajandus- ja Toiduamet, Keskkonnaamet jne.) kokku</t>
  </si>
  <si>
    <t>Koordinaatidega seotud teostusjoonise koostamine (RMK nõuete kohane ja digitaalne)</t>
  </si>
  <si>
    <t>Võsa, peenmetsa ja metsa raie, koondamine hunnikutesse ja kokkuvedu 200m</t>
  </si>
  <si>
    <t>m³</t>
  </si>
  <si>
    <t>m²</t>
  </si>
  <si>
    <t>Kruusaluse ehitamine koos tihendamisega, sorteeritud kruus positsioon nr 4, H=20cm (+materjal ja vedu karjäärist)</t>
  </si>
  <si>
    <t>Mulde aluspinna planeerimine ja tihendamine</t>
  </si>
  <si>
    <t>Sidumata segust kate (Purustatud kruusast Positsioon nr. 6) ehitamine, H=12 cm (+materjal ja vedu karjäärist)</t>
  </si>
  <si>
    <t>Muru kasvualuse rajamine ja külv, h= 10cm</t>
  </si>
  <si>
    <t>komplekt</t>
  </si>
  <si>
    <t>Geotekstiili (Deklareeritud tõmbetugevus MD/CMD ≥20 kN/m, 5,0 m lai, mittekootud) paigaldamine tihendatud ja profileeritud muldkehale</t>
  </si>
  <si>
    <t>Truupide mahamärkimine</t>
  </si>
  <si>
    <t>Kruusast teealuse ehitamine koos tihendamisega, sorteeritud kruus (Pos 4) (+materjal ja vedu karjäärist)</t>
  </si>
  <si>
    <t>Kruusast teekatte ehitamine koos tihendamisega, purustatud kruus (Pos 6) (+materjal ja vedu karjäärist)</t>
  </si>
  <si>
    <t>Geotekstiili (Deklareeritud tõmbetugevus MD/CMD ≥20 kN/m, 5,0 m lai, mittekootud), paigaldamine tihendatud ja profileeritud muldkehale</t>
  </si>
  <si>
    <t>Katte ehitamine koos tihendamisega, purustatud kruus Positsioon nr. 6, (h=10cm) (+materjal ja vedu karjäärist)</t>
  </si>
  <si>
    <t>Aluse ehitamine koos tihendamisega, sorteeritud kruus Positsioon nr. 4, (h=20cm) (+materjal ja vedu karjäärist)</t>
  </si>
  <si>
    <t>Küvettide mahamärkimine ja kaevamine koos pinnase planeerimisega</t>
  </si>
  <si>
    <t>Tee ja rajatiste aluse profileerimine, tasandamine ja tihendamine ühtlaseks aluseks</t>
  </si>
  <si>
    <t>Teetrassi ja -elementide mahamärkimine (3 korda)</t>
  </si>
  <si>
    <t xml:space="preserve">Ristumiskoha muldkeha ehitamine juurdeveetavast pinnasest (k≥0,5m/24h) (+materjal ja vedu karjäärist) </t>
  </si>
  <si>
    <t>Di=30 cm plasttruubi torustiku, tüüp 30PT, ehitamine (profileeritud plasttoru, SN8)</t>
  </si>
  <si>
    <t>Lisa 1 - Hinnapakkumuse vorm hankes "Undiusse mahasõiduteede ehitamine"</t>
  </si>
  <si>
    <t>0,186 km</t>
  </si>
  <si>
    <t>Kannumetsa tee (0,072 km) ehitamine</t>
  </si>
  <si>
    <t>Kannumetsa tee (0,072 km) ehitamine kokku</t>
  </si>
  <si>
    <t>Undimetsa tee (0,114 km) ehitamine</t>
  </si>
  <si>
    <t>Undimetsa tee (0,114 km) ehitamine kokku</t>
  </si>
  <si>
    <t>Võsa ja puistu kändude juurimine trassilt</t>
  </si>
  <si>
    <t>ET - Ehitatava teekraavi kaeve koos pinnase planeerimisega 60%</t>
  </si>
  <si>
    <t>Truubi Di=400 demonteerimine ja utiliseerimine</t>
  </si>
  <si>
    <t>Di=40 cm plasttruubi torustiku, tüüp 40PT, ehitamine (profileeritud plasttoru, SN8)</t>
  </si>
  <si>
    <t>Truubi mattotsakute ehitamine (tüüp 30-40 MAO)</t>
  </si>
  <si>
    <t>truup</t>
  </si>
  <si>
    <t>Tähispostide paigaldamine</t>
  </si>
  <si>
    <t>L-kujulise tagasipööramise koha katendi ehitamine koos tihendamisega (Haarad L=50 m, R=15 m, A=4,5 m) s.h.</t>
  </si>
  <si>
    <t>Tagasipööramiskoha mulde ehitamine kohapealsest pinnasest, h=20cm</t>
  </si>
  <si>
    <t>Ristumiskoha R-MNT katendi ehitamine koos tihendamisega s.h.</t>
  </si>
  <si>
    <t xml:space="preserve">Ehituseks sobimatu pinnase kaevandamine, teisaldamine täitesse </t>
  </si>
  <si>
    <t xml:space="preserve">Ehituseks sobimatu pinnase kaevandamine, vedu 500m, teisaldamine täitesse </t>
  </si>
  <si>
    <t>Ehituseks sobimatu pinnase kaevandamine, planeerimine 60%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</si>
  <si>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=30cm)</t>
    </r>
  </si>
  <si>
    <t>Teemulde ehitamine/täitmine/tasandamine kohapealsest pinnasest koos tihendamisega</t>
  </si>
  <si>
    <t>Liiklusmärgi 222 "Peatud ja anna teed" komplekti paigaldamine (suurusgrupp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</si>
</sst>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i/>
      <vertAlign val="subscript"/>
      <sz val="8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8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30" fillId="0" borderId="14" xfId="51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4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1" fontId="30" fillId="0" borderId="14" xfId="59" applyFont="1" applyAlignment="1">
      <alignment horizontal="left" vertical="center" wrapText="1"/>
    </xf>
    <xf numFmtId="1" fontId="30" fillId="0" borderId="14" xfId="59" applyFont="1" applyAlignment="1">
      <alignment horizontal="center" vertical="center"/>
    </xf>
    <xf numFmtId="1" fontId="30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vertical="center" wrapText="1"/>
    </xf>
    <xf numFmtId="0" fontId="32" fillId="0" borderId="14" xfId="0" applyFont="1" applyBorder="1" applyAlignment="1">
      <alignment horizontal="right" vertical="center" wrapText="1"/>
    </xf>
    <xf numFmtId="0" fontId="31" fillId="0" borderId="14" xfId="42" applyFont="1" applyBorder="1" applyAlignment="1">
      <alignment horizontal="right" vertical="center" wrapText="1"/>
    </xf>
    <xf numFmtId="0" fontId="24" fillId="0" borderId="14" xfId="0" applyFont="1" applyBorder="1" applyAlignment="1">
      <alignment vertical="center" wrapText="1"/>
    </xf>
    <xf numFmtId="0" fontId="24" fillId="0" borderId="14" xfId="0" applyFont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2" fillId="0" borderId="14" xfId="61" applyFont="1" applyBorder="1" applyAlignment="1">
      <alignment horizontal="center" vertical="center"/>
    </xf>
    <xf numFmtId="0" fontId="3" fillId="0" borderId="14" xfId="61" applyFont="1" applyBorder="1" applyAlignment="1">
      <alignment horizontal="left" vertical="center" wrapText="1"/>
    </xf>
    <xf numFmtId="0" fontId="31" fillId="0" borderId="14" xfId="6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/>
    </xf>
    <xf numFmtId="2" fontId="2" fillId="0" borderId="14" xfId="0" applyNumberFormat="1" applyFont="1" applyBorder="1" applyAlignment="1">
      <alignment horizontal="right" vertical="center"/>
    </xf>
    <xf numFmtId="0" fontId="2" fillId="0" borderId="14" xfId="61" applyFont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03"/>
  <sheetViews>
    <sheetView tabSelected="1" topLeftCell="A65" zoomScaleNormal="100" workbookViewId="0">
      <selection activeCell="B80" sqref="B8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50" t="s">
        <v>56</v>
      </c>
      <c r="B1" s="51"/>
      <c r="C1" s="51"/>
      <c r="D1" s="51"/>
      <c r="E1" s="51"/>
      <c r="F1" s="51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52" t="s">
        <v>3</v>
      </c>
      <c r="B5" s="55" t="s">
        <v>1</v>
      </c>
      <c r="C5" s="55" t="s">
        <v>4</v>
      </c>
      <c r="D5" s="55" t="s">
        <v>5</v>
      </c>
      <c r="E5" s="58" t="s">
        <v>6</v>
      </c>
      <c r="F5" s="61" t="s">
        <v>7</v>
      </c>
    </row>
    <row r="6" spans="1:50" s="4" customFormat="1" ht="13.2" x14ac:dyDescent="0.25">
      <c r="A6" s="53"/>
      <c r="B6" s="56"/>
      <c r="C6" s="56"/>
      <c r="D6" s="56"/>
      <c r="E6" s="59"/>
      <c r="F6" s="62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54"/>
      <c r="B7" s="57"/>
      <c r="C7" s="57"/>
      <c r="D7" s="29" t="s">
        <v>57</v>
      </c>
      <c r="E7" s="60"/>
      <c r="F7" s="63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6" customHeight="1" x14ac:dyDescent="0.25">
      <c r="A8" s="65" t="s">
        <v>58</v>
      </c>
      <c r="B8" s="66"/>
      <c r="C8" s="66"/>
      <c r="D8" s="66"/>
      <c r="E8" s="66"/>
      <c r="F8" s="67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32" t="s">
        <v>36</v>
      </c>
      <c r="C9" s="33" t="s">
        <v>32</v>
      </c>
      <c r="D9" s="34">
        <v>5</v>
      </c>
      <c r="E9" s="23"/>
      <c r="F9" s="10">
        <f t="shared" ref="F9:F13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38" t="s">
        <v>62</v>
      </c>
      <c r="C10" s="18" t="s">
        <v>23</v>
      </c>
      <c r="D10" s="47">
        <v>0.14000000000000001</v>
      </c>
      <c r="E10" s="23"/>
      <c r="F10" s="10">
        <f>SUM(D10*E10)</f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3</v>
      </c>
      <c r="B11" s="39" t="s">
        <v>51</v>
      </c>
      <c r="C11" s="18" t="s">
        <v>14</v>
      </c>
      <c r="D11" s="40">
        <v>154</v>
      </c>
      <c r="E11" s="23"/>
      <c r="F11" s="10">
        <f t="shared" si="0"/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4</v>
      </c>
      <c r="B12" s="39" t="s">
        <v>63</v>
      </c>
      <c r="C12" s="18" t="s">
        <v>14</v>
      </c>
      <c r="D12" s="40">
        <v>74</v>
      </c>
      <c r="E12" s="23"/>
      <c r="F12" s="10">
        <f>SUM(D12*E12)</f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5</v>
      </c>
      <c r="B13" s="17" t="s">
        <v>45</v>
      </c>
      <c r="C13" s="18" t="s">
        <v>13</v>
      </c>
      <c r="D13" s="40">
        <v>1</v>
      </c>
      <c r="E13" s="23"/>
      <c r="F13" s="10">
        <f t="shared" si="0"/>
        <v>0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6</v>
      </c>
      <c r="B14" s="48" t="s">
        <v>64</v>
      </c>
      <c r="C14" s="20" t="s">
        <v>14</v>
      </c>
      <c r="D14" s="40">
        <v>8</v>
      </c>
      <c r="E14" s="23"/>
      <c r="F14" s="10">
        <f t="shared" ref="F14:F23" si="1">SUM(D14*E14)</f>
        <v>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7</v>
      </c>
      <c r="B15" s="17" t="s">
        <v>65</v>
      </c>
      <c r="C15" s="49" t="s">
        <v>14</v>
      </c>
      <c r="D15" s="40">
        <v>10</v>
      </c>
      <c r="E15" s="23"/>
      <c r="F15" s="10">
        <f t="shared" si="1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8</v>
      </c>
      <c r="B16" s="41" t="s">
        <v>66</v>
      </c>
      <c r="C16" s="49" t="s">
        <v>67</v>
      </c>
      <c r="D16" s="40">
        <v>1</v>
      </c>
      <c r="E16" s="23"/>
      <c r="F16" s="10">
        <f t="shared" si="1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0.8" customHeight="1" x14ac:dyDescent="0.25">
      <c r="A17" s="11">
        <v>9</v>
      </c>
      <c r="B17" s="41" t="s">
        <v>68</v>
      </c>
      <c r="C17" s="18" t="s">
        <v>13</v>
      </c>
      <c r="D17" s="40">
        <v>2</v>
      </c>
      <c r="E17" s="23"/>
      <c r="F17" s="10">
        <f t="shared" si="1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21.6" customHeight="1" x14ac:dyDescent="0.25">
      <c r="A18" s="11">
        <v>10</v>
      </c>
      <c r="B18" s="38" t="s">
        <v>52</v>
      </c>
      <c r="C18" s="18" t="s">
        <v>38</v>
      </c>
      <c r="D18" s="40">
        <v>355</v>
      </c>
      <c r="E18" s="23"/>
      <c r="F18" s="10">
        <f t="shared" ref="F18:F19" si="2">SUM(D18*E18)</f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11</v>
      </c>
      <c r="B19" s="41" t="s">
        <v>53</v>
      </c>
      <c r="C19" s="18" t="s">
        <v>14</v>
      </c>
      <c r="D19" s="40">
        <v>72</v>
      </c>
      <c r="E19" s="23"/>
      <c r="F19" s="10">
        <f t="shared" si="2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21.6" customHeight="1" x14ac:dyDescent="0.25">
      <c r="A20" s="11">
        <v>12</v>
      </c>
      <c r="B20" s="41" t="s">
        <v>76</v>
      </c>
      <c r="C20" s="18" t="s">
        <v>37</v>
      </c>
      <c r="D20" s="40">
        <v>27</v>
      </c>
      <c r="E20" s="23"/>
      <c r="F20" s="10">
        <f>SUM(D20*E20)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13</v>
      </c>
      <c r="B21" s="19" t="s">
        <v>44</v>
      </c>
      <c r="C21" s="18" t="s">
        <v>38</v>
      </c>
      <c r="D21" s="40">
        <v>102</v>
      </c>
      <c r="E21" s="23"/>
      <c r="F21" s="10">
        <f>SUM(D21*E21)</f>
        <v>0</v>
      </c>
      <c r="G21" s="1"/>
      <c r="H21" s="1"/>
      <c r="I21" s="1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14</v>
      </c>
      <c r="B22" s="35" t="s">
        <v>46</v>
      </c>
      <c r="C22" s="18" t="s">
        <v>37</v>
      </c>
      <c r="D22" s="40">
        <v>21</v>
      </c>
      <c r="E22" s="23"/>
      <c r="F22" s="10">
        <f>SUM(D22*E22)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21.6" customHeight="1" x14ac:dyDescent="0.25">
      <c r="A23" s="11">
        <v>15</v>
      </c>
      <c r="B23" s="35" t="s">
        <v>47</v>
      </c>
      <c r="C23" s="18" t="s">
        <v>37</v>
      </c>
      <c r="D23" s="40">
        <v>10</v>
      </c>
      <c r="E23" s="23"/>
      <c r="F23" s="10">
        <f t="shared" si="1"/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21.6" customHeight="1" x14ac:dyDescent="0.25">
      <c r="A24" s="11">
        <v>16</v>
      </c>
      <c r="B24" s="42" t="s">
        <v>69</v>
      </c>
      <c r="C24" s="43" t="s">
        <v>13</v>
      </c>
      <c r="D24" s="40">
        <v>1</v>
      </c>
      <c r="E24" s="23"/>
      <c r="F24" s="10">
        <f t="shared" ref="F24" si="3">SUM(D24*E24)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17</v>
      </c>
      <c r="B25" s="22" t="s">
        <v>70</v>
      </c>
      <c r="C25" s="18" t="s">
        <v>37</v>
      </c>
      <c r="D25" s="40">
        <v>42</v>
      </c>
      <c r="E25" s="23"/>
      <c r="F25" s="10">
        <f t="shared" ref="F25:F41" si="4">SUM(D25*E25)</f>
        <v>0</v>
      </c>
      <c r="G25" s="1"/>
      <c r="H25" s="1"/>
      <c r="I25" s="1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18</v>
      </c>
      <c r="B26" s="36" t="s">
        <v>48</v>
      </c>
      <c r="C26" s="18" t="s">
        <v>38</v>
      </c>
      <c r="D26" s="40">
        <v>175</v>
      </c>
      <c r="E26" s="23"/>
      <c r="F26" s="10">
        <f t="shared" si="4"/>
        <v>0</v>
      </c>
      <c r="G26" s="1"/>
      <c r="H26" s="1"/>
      <c r="I26" s="1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19</v>
      </c>
      <c r="B27" s="37" t="s">
        <v>50</v>
      </c>
      <c r="C27" s="18" t="s">
        <v>37</v>
      </c>
      <c r="D27" s="40">
        <v>33</v>
      </c>
      <c r="E27" s="23"/>
      <c r="F27" s="10">
        <f t="shared" si="4"/>
        <v>0</v>
      </c>
      <c r="G27" s="1"/>
      <c r="H27" s="1"/>
      <c r="I27" s="1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21.6" customHeight="1" x14ac:dyDescent="0.25">
      <c r="A28" s="11">
        <v>20</v>
      </c>
      <c r="B28" s="37" t="s">
        <v>49</v>
      </c>
      <c r="C28" s="18" t="s">
        <v>37</v>
      </c>
      <c r="D28" s="40">
        <v>15</v>
      </c>
      <c r="E28" s="23"/>
      <c r="F28" s="10">
        <f>SUM(D28*E28)</f>
        <v>0</v>
      </c>
      <c r="G28" s="1"/>
      <c r="H28" s="1"/>
      <c r="I28" s="1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10.8" customHeight="1" x14ac:dyDescent="0.25">
      <c r="A29" s="11">
        <v>21</v>
      </c>
      <c r="B29" s="44" t="s">
        <v>71</v>
      </c>
      <c r="C29" s="43" t="s">
        <v>13</v>
      </c>
      <c r="D29" s="40">
        <v>1</v>
      </c>
      <c r="E29" s="23"/>
      <c r="F29" s="10">
        <f t="shared" si="4"/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0.8" customHeight="1" x14ac:dyDescent="0.25">
      <c r="A30" s="11">
        <v>22</v>
      </c>
      <c r="B30" s="45" t="s">
        <v>75</v>
      </c>
      <c r="C30" s="20" t="s">
        <v>37</v>
      </c>
      <c r="D30" s="40">
        <v>135</v>
      </c>
      <c r="E30" s="23"/>
      <c r="F30" s="10">
        <f t="shared" si="4"/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10.8" customHeight="1" x14ac:dyDescent="0.25">
      <c r="A31" s="11">
        <v>23</v>
      </c>
      <c r="B31" s="45" t="s">
        <v>72</v>
      </c>
      <c r="C31" s="20" t="s">
        <v>37</v>
      </c>
      <c r="D31" s="40">
        <v>68.916200000000003</v>
      </c>
      <c r="E31" s="23"/>
      <c r="F31" s="10">
        <f>SUM(D31*E31)</f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0.8" customHeight="1" x14ac:dyDescent="0.25">
      <c r="A32" s="11">
        <v>24</v>
      </c>
      <c r="B32" s="45" t="s">
        <v>73</v>
      </c>
      <c r="C32" s="20" t="s">
        <v>37</v>
      </c>
      <c r="D32" s="40">
        <v>105.0838</v>
      </c>
      <c r="E32" s="23"/>
      <c r="F32" s="10">
        <f t="shared" si="4"/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10.8" customHeight="1" x14ac:dyDescent="0.25">
      <c r="A33" s="11">
        <v>25</v>
      </c>
      <c r="B33" s="45" t="s">
        <v>74</v>
      </c>
      <c r="C33" s="20" t="s">
        <v>37</v>
      </c>
      <c r="D33" s="40">
        <v>25</v>
      </c>
      <c r="E33" s="23"/>
      <c r="F33" s="10">
        <f>SUM(D33*E33)</f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26</v>
      </c>
      <c r="B34" s="45" t="s">
        <v>54</v>
      </c>
      <c r="C34" s="20" t="s">
        <v>37</v>
      </c>
      <c r="D34" s="21">
        <v>155</v>
      </c>
      <c r="E34" s="23"/>
      <c r="F34" s="10">
        <f t="shared" si="4"/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21.6" customHeight="1" x14ac:dyDescent="0.25">
      <c r="A35" s="11">
        <v>27</v>
      </c>
      <c r="B35" s="22" t="s">
        <v>39</v>
      </c>
      <c r="C35" s="20" t="s">
        <v>38</v>
      </c>
      <c r="D35" s="21">
        <v>568</v>
      </c>
      <c r="E35" s="23"/>
      <c r="F35" s="10">
        <f t="shared" si="4"/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10.8" customHeight="1" x14ac:dyDescent="0.25">
      <c r="A36" s="11">
        <v>28</v>
      </c>
      <c r="B36" s="45" t="s">
        <v>40</v>
      </c>
      <c r="C36" s="18" t="s">
        <v>38</v>
      </c>
      <c r="D36" s="21">
        <v>615</v>
      </c>
      <c r="E36" s="23"/>
      <c r="F36" s="10">
        <f t="shared" si="4"/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21.6" customHeight="1" x14ac:dyDescent="0.25">
      <c r="A37" s="11">
        <v>29</v>
      </c>
      <c r="B37" s="36" t="s">
        <v>48</v>
      </c>
      <c r="C37" s="20" t="s">
        <v>38</v>
      </c>
      <c r="D37" s="21">
        <v>615</v>
      </c>
      <c r="E37" s="23"/>
      <c r="F37" s="10">
        <f>SUM(D37*E37)</f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21.6" customHeight="1" x14ac:dyDescent="0.25">
      <c r="A38" s="11">
        <v>30</v>
      </c>
      <c r="B38" s="22" t="s">
        <v>41</v>
      </c>
      <c r="C38" s="20" t="s">
        <v>38</v>
      </c>
      <c r="D38" s="46">
        <v>500</v>
      </c>
      <c r="E38" s="23"/>
      <c r="F38" s="10">
        <f>SUM(D38*E38)</f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10.8" customHeight="1" x14ac:dyDescent="0.25">
      <c r="A39" s="11">
        <v>31</v>
      </c>
      <c r="B39" s="45" t="s">
        <v>42</v>
      </c>
      <c r="C39" s="20" t="s">
        <v>38</v>
      </c>
      <c r="D39" s="46">
        <v>295</v>
      </c>
      <c r="E39" s="23"/>
      <c r="F39" s="10"/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10.8" customHeight="1" x14ac:dyDescent="0.25">
      <c r="A40" s="11">
        <v>32</v>
      </c>
      <c r="B40" s="17" t="s">
        <v>33</v>
      </c>
      <c r="C40" s="18" t="s">
        <v>43</v>
      </c>
      <c r="D40" s="28">
        <v>1</v>
      </c>
      <c r="E40" s="23"/>
      <c r="F40" s="10">
        <f t="shared" ref="F40" si="5">SUM(D40*E40)</f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10.8" customHeight="1" x14ac:dyDescent="0.25">
      <c r="A41" s="11">
        <v>33</v>
      </c>
      <c r="B41" s="17" t="s">
        <v>31</v>
      </c>
      <c r="C41" s="18" t="s">
        <v>43</v>
      </c>
      <c r="D41" s="28">
        <v>1</v>
      </c>
      <c r="E41" s="23"/>
      <c r="F41" s="10">
        <f t="shared" si="4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12.6" customHeight="1" x14ac:dyDescent="0.25">
      <c r="A42" s="68" t="s">
        <v>20</v>
      </c>
      <c r="B42" s="69"/>
      <c r="C42" s="69"/>
      <c r="D42" s="69"/>
      <c r="E42" s="69"/>
      <c r="F42" s="70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</row>
    <row r="43" spans="1:50" s="4" customFormat="1" ht="10.8" customHeight="1" x14ac:dyDescent="0.25">
      <c r="A43" s="11">
        <v>34</v>
      </c>
      <c r="B43" s="24" t="s">
        <v>21</v>
      </c>
      <c r="C43" s="20" t="s">
        <v>13</v>
      </c>
      <c r="D43" s="21">
        <v>1</v>
      </c>
      <c r="E43" s="25"/>
      <c r="F43" s="10">
        <f>SUM(D43*E43)</f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</row>
    <row r="44" spans="1:50" s="4" customFormat="1" ht="21.6" customHeight="1" x14ac:dyDescent="0.25">
      <c r="A44" s="11">
        <v>35</v>
      </c>
      <c r="B44" s="24" t="s">
        <v>35</v>
      </c>
      <c r="C44" s="20" t="s">
        <v>13</v>
      </c>
      <c r="D44" s="21">
        <v>1</v>
      </c>
      <c r="E44" s="25"/>
      <c r="F44" s="10">
        <f t="shared" ref="F44:F45" si="6">SUM(D44*E44)</f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</row>
    <row r="45" spans="1:50" s="4" customFormat="1" ht="32.4" customHeight="1" x14ac:dyDescent="0.25">
      <c r="A45" s="11">
        <v>36</v>
      </c>
      <c r="B45" s="24" t="s">
        <v>34</v>
      </c>
      <c r="C45" s="20" t="s">
        <v>22</v>
      </c>
      <c r="D45" s="21">
        <v>1</v>
      </c>
      <c r="E45" s="25"/>
      <c r="F45" s="10">
        <f t="shared" si="6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</row>
    <row r="46" spans="1:50" s="15" customFormat="1" ht="10.8" customHeight="1" x14ac:dyDescent="0.25">
      <c r="A46" s="11">
        <v>37</v>
      </c>
      <c r="B46" s="17" t="s">
        <v>29</v>
      </c>
      <c r="C46" s="18" t="s">
        <v>22</v>
      </c>
      <c r="D46" s="26">
        <v>1</v>
      </c>
      <c r="E46" s="27"/>
      <c r="F46" s="10">
        <f t="shared" ref="F46:F47" si="7">SUM(D46*E46)</f>
        <v>0</v>
      </c>
      <c r="G46" s="14"/>
      <c r="H46" s="14"/>
      <c r="I46" s="14"/>
      <c r="J46" s="14"/>
    </row>
    <row r="47" spans="1:50" s="15" customFormat="1" ht="10.8" customHeight="1" x14ac:dyDescent="0.25">
      <c r="A47" s="11">
        <v>38</v>
      </c>
      <c r="B47" s="17" t="s">
        <v>30</v>
      </c>
      <c r="C47" s="18" t="s">
        <v>23</v>
      </c>
      <c r="D47" s="30">
        <v>0.03</v>
      </c>
      <c r="E47" s="27"/>
      <c r="F47" s="10">
        <f t="shared" si="7"/>
        <v>0</v>
      </c>
      <c r="G47" s="14"/>
      <c r="H47" s="14"/>
      <c r="I47" s="14"/>
      <c r="J47" s="14"/>
    </row>
    <row r="48" spans="1:50" s="15" customFormat="1" ht="12.6" customHeight="1" thickBot="1" x14ac:dyDescent="0.3">
      <c r="A48" s="81" t="s">
        <v>59</v>
      </c>
      <c r="B48" s="82"/>
      <c r="C48" s="82"/>
      <c r="D48" s="82"/>
      <c r="E48" s="83"/>
      <c r="F48" s="31">
        <f>SUM(F8:F47)</f>
        <v>0</v>
      </c>
      <c r="G48" s="14"/>
      <c r="H48" s="14"/>
      <c r="I48" s="14"/>
      <c r="J48" s="14"/>
    </row>
    <row r="49" spans="1:50" s="4" customFormat="1" ht="12.6" customHeight="1" x14ac:dyDescent="0.25">
      <c r="A49" s="65" t="s">
        <v>60</v>
      </c>
      <c r="B49" s="66"/>
      <c r="C49" s="66"/>
      <c r="D49" s="66"/>
      <c r="E49" s="66"/>
      <c r="F49" s="67"/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10.8" customHeight="1" x14ac:dyDescent="0.25">
      <c r="A50" s="11">
        <v>39</v>
      </c>
      <c r="B50" s="32" t="s">
        <v>36</v>
      </c>
      <c r="C50" s="33" t="s">
        <v>32</v>
      </c>
      <c r="D50" s="34">
        <v>5</v>
      </c>
      <c r="E50" s="23"/>
      <c r="F50" s="10">
        <f t="shared" ref="F50" si="8">SUM(D50*E50)</f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10.8" customHeight="1" x14ac:dyDescent="0.25">
      <c r="A51" s="11">
        <v>40</v>
      </c>
      <c r="B51" s="38" t="s">
        <v>62</v>
      </c>
      <c r="C51" s="18" t="s">
        <v>23</v>
      </c>
      <c r="D51" s="47">
        <v>0.19</v>
      </c>
      <c r="E51" s="23"/>
      <c r="F51" s="10">
        <f>SUM(D51*E51)</f>
        <v>0</v>
      </c>
      <c r="G51" s="13"/>
      <c r="H51" s="13"/>
      <c r="I51" s="16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10.8" customHeight="1" x14ac:dyDescent="0.25">
      <c r="A52" s="11">
        <v>41</v>
      </c>
      <c r="B52" s="39" t="s">
        <v>51</v>
      </c>
      <c r="C52" s="18" t="s">
        <v>14</v>
      </c>
      <c r="D52" s="40">
        <v>268</v>
      </c>
      <c r="E52" s="23"/>
      <c r="F52" s="10">
        <f t="shared" ref="F52" si="9">SUM(D52*E52)</f>
        <v>0</v>
      </c>
      <c r="G52" s="13"/>
      <c r="H52" s="13"/>
      <c r="I52" s="16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10.8" customHeight="1" x14ac:dyDescent="0.25">
      <c r="A53" s="11">
        <v>42</v>
      </c>
      <c r="B53" s="39" t="s">
        <v>63</v>
      </c>
      <c r="C53" s="18" t="s">
        <v>14</v>
      </c>
      <c r="D53" s="40">
        <v>29</v>
      </c>
      <c r="E53" s="23"/>
      <c r="F53" s="10">
        <f>SUM(D53*E53)</f>
        <v>0</v>
      </c>
      <c r="G53" s="13"/>
      <c r="H53" s="13"/>
      <c r="I53" s="16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10.8" customHeight="1" x14ac:dyDescent="0.25">
      <c r="A54" s="11">
        <v>43</v>
      </c>
      <c r="B54" s="17" t="s">
        <v>45</v>
      </c>
      <c r="C54" s="18" t="s">
        <v>13</v>
      </c>
      <c r="D54" s="40">
        <v>2</v>
      </c>
      <c r="E54" s="23"/>
      <c r="F54" s="10">
        <f t="shared" ref="F54:F62" si="10">SUM(D54*E54)</f>
        <v>0</v>
      </c>
      <c r="G54" s="13"/>
      <c r="H54" s="13"/>
      <c r="I54" s="16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44</v>
      </c>
      <c r="B55" s="17" t="s">
        <v>65</v>
      </c>
      <c r="C55" s="49" t="s">
        <v>14</v>
      </c>
      <c r="D55" s="40">
        <v>10</v>
      </c>
      <c r="E55" s="23"/>
      <c r="F55" s="10">
        <f t="shared" si="10"/>
        <v>0</v>
      </c>
      <c r="G55" s="13"/>
      <c r="H55" s="13"/>
      <c r="I55" s="16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10.8" customHeight="1" x14ac:dyDescent="0.25">
      <c r="A56" s="11">
        <v>45</v>
      </c>
      <c r="B56" s="17" t="s">
        <v>55</v>
      </c>
      <c r="C56" s="18" t="s">
        <v>14</v>
      </c>
      <c r="D56" s="40">
        <v>8</v>
      </c>
      <c r="E56" s="23"/>
      <c r="F56" s="10">
        <f t="shared" si="1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10.8" customHeight="1" x14ac:dyDescent="0.25">
      <c r="A57" s="11">
        <v>46</v>
      </c>
      <c r="B57" s="41" t="s">
        <v>66</v>
      </c>
      <c r="C57" s="49" t="s">
        <v>67</v>
      </c>
      <c r="D57" s="40">
        <v>2</v>
      </c>
      <c r="E57" s="23"/>
      <c r="F57" s="10">
        <f t="shared" si="1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10.8" customHeight="1" x14ac:dyDescent="0.25">
      <c r="A58" s="11">
        <v>47</v>
      </c>
      <c r="B58" s="41" t="s">
        <v>68</v>
      </c>
      <c r="C58" s="18" t="s">
        <v>13</v>
      </c>
      <c r="D58" s="40">
        <v>2</v>
      </c>
      <c r="E58" s="23"/>
      <c r="F58" s="10">
        <f t="shared" si="1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21.6" customHeight="1" x14ac:dyDescent="0.25">
      <c r="A59" s="11">
        <v>48</v>
      </c>
      <c r="B59" s="38" t="s">
        <v>52</v>
      </c>
      <c r="C59" s="18" t="s">
        <v>38</v>
      </c>
      <c r="D59" s="40">
        <v>738</v>
      </c>
      <c r="E59" s="23"/>
      <c r="F59" s="10">
        <f t="shared" si="1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s="4" customFormat="1" ht="10.8" customHeight="1" x14ac:dyDescent="0.25">
      <c r="A60" s="11">
        <v>49</v>
      </c>
      <c r="B60" s="41" t="s">
        <v>53</v>
      </c>
      <c r="C60" s="18" t="s">
        <v>14</v>
      </c>
      <c r="D60" s="40">
        <v>114</v>
      </c>
      <c r="E60" s="23"/>
      <c r="F60" s="10">
        <f t="shared" si="1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1:50" s="4" customFormat="1" ht="21.6" customHeight="1" x14ac:dyDescent="0.25">
      <c r="A61" s="11">
        <v>50</v>
      </c>
      <c r="B61" s="41" t="s">
        <v>76</v>
      </c>
      <c r="C61" s="18" t="s">
        <v>37</v>
      </c>
      <c r="D61" s="40">
        <v>80</v>
      </c>
      <c r="E61" s="23"/>
      <c r="F61" s="10">
        <f t="shared" si="1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s="4" customFormat="1" ht="21.6" customHeight="1" x14ac:dyDescent="0.25">
      <c r="A62" s="11">
        <v>51</v>
      </c>
      <c r="B62" s="19" t="s">
        <v>44</v>
      </c>
      <c r="C62" s="18" t="s">
        <v>38</v>
      </c>
      <c r="D62" s="40">
        <v>300</v>
      </c>
      <c r="E62" s="23"/>
      <c r="F62" s="10">
        <f t="shared" si="1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s="4" customFormat="1" ht="21.6" customHeight="1" x14ac:dyDescent="0.25">
      <c r="A63" s="11">
        <v>52</v>
      </c>
      <c r="B63" s="35" t="s">
        <v>46</v>
      </c>
      <c r="C63" s="18" t="s">
        <v>37</v>
      </c>
      <c r="D63" s="40">
        <v>61</v>
      </c>
      <c r="E63" s="23"/>
      <c r="F63" s="10">
        <f>SUM(D63*E63)</f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s="4" customFormat="1" ht="21.6" customHeight="1" x14ac:dyDescent="0.25">
      <c r="A64" s="11">
        <v>53</v>
      </c>
      <c r="B64" s="35" t="s">
        <v>47</v>
      </c>
      <c r="C64" s="18" t="s">
        <v>37</v>
      </c>
      <c r="D64" s="40">
        <v>28</v>
      </c>
      <c r="E64" s="23"/>
      <c r="F64" s="10">
        <f t="shared" ref="F64" si="11">SUM(D64*E64)</f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50" s="4" customFormat="1" ht="21.6" customHeight="1" x14ac:dyDescent="0.25">
      <c r="A65" s="11">
        <v>54</v>
      </c>
      <c r="B65" s="42" t="s">
        <v>69</v>
      </c>
      <c r="C65" s="43" t="s">
        <v>13</v>
      </c>
      <c r="D65" s="40">
        <v>1</v>
      </c>
      <c r="E65" s="23"/>
      <c r="F65" s="10">
        <f>SUM(D65*E65)</f>
        <v>0</v>
      </c>
      <c r="G65" s="1"/>
      <c r="H65" s="1"/>
      <c r="I65" s="1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50" s="4" customFormat="1" ht="10.8" customHeight="1" x14ac:dyDescent="0.25">
      <c r="A66" s="11">
        <v>55</v>
      </c>
      <c r="B66" s="22" t="s">
        <v>70</v>
      </c>
      <c r="C66" s="18" t="s">
        <v>37</v>
      </c>
      <c r="D66" s="40">
        <v>85</v>
      </c>
      <c r="E66" s="23"/>
      <c r="F66" s="10">
        <f>SUM(D66*E66)</f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50" s="4" customFormat="1" ht="21.6" customHeight="1" x14ac:dyDescent="0.25">
      <c r="A67" s="11">
        <v>56</v>
      </c>
      <c r="B67" s="36" t="s">
        <v>48</v>
      </c>
      <c r="C67" s="18" t="s">
        <v>38</v>
      </c>
      <c r="D67" s="40">
        <v>406</v>
      </c>
      <c r="E67" s="23"/>
      <c r="F67" s="10">
        <f t="shared" ref="F67:F71" si="12">SUM(D67*E67)</f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s="4" customFormat="1" ht="21.6" customHeight="1" x14ac:dyDescent="0.25">
      <c r="A68" s="11">
        <v>57</v>
      </c>
      <c r="B68" s="37" t="s">
        <v>50</v>
      </c>
      <c r="C68" s="18" t="s">
        <v>37</v>
      </c>
      <c r="D68" s="40">
        <v>78</v>
      </c>
      <c r="E68" s="23"/>
      <c r="F68" s="10">
        <f t="shared" si="12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4" customFormat="1" ht="21.6" customHeight="1" x14ac:dyDescent="0.25">
      <c r="A69" s="11">
        <v>58</v>
      </c>
      <c r="B69" s="37" t="s">
        <v>49</v>
      </c>
      <c r="C69" s="18" t="s">
        <v>37</v>
      </c>
      <c r="D69" s="40">
        <v>36</v>
      </c>
      <c r="E69" s="23"/>
      <c r="F69" s="10">
        <f t="shared" si="12"/>
        <v>0</v>
      </c>
      <c r="G69" s="1"/>
      <c r="H69" s="1"/>
      <c r="I69" s="1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50" s="4" customFormat="1" ht="10.8" customHeight="1" x14ac:dyDescent="0.25">
      <c r="A70" s="11">
        <v>59</v>
      </c>
      <c r="B70" s="44" t="s">
        <v>71</v>
      </c>
      <c r="C70" s="43" t="s">
        <v>13</v>
      </c>
      <c r="D70" s="40">
        <v>1</v>
      </c>
      <c r="E70" s="23"/>
      <c r="F70" s="10">
        <f t="shared" si="12"/>
        <v>0</v>
      </c>
      <c r="G70" s="1"/>
      <c r="H70" s="1"/>
      <c r="I70" s="1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s="4" customFormat="1" ht="10.8" customHeight="1" x14ac:dyDescent="0.25">
      <c r="A71" s="11">
        <v>60</v>
      </c>
      <c r="B71" s="45" t="s">
        <v>75</v>
      </c>
      <c r="C71" s="20" t="s">
        <v>37</v>
      </c>
      <c r="D71" s="40">
        <v>195</v>
      </c>
      <c r="E71" s="23"/>
      <c r="F71" s="10">
        <f t="shared" si="12"/>
        <v>0</v>
      </c>
      <c r="G71" s="1"/>
      <c r="H71" s="1"/>
      <c r="I71" s="1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s="4" customFormat="1" ht="10.8" customHeight="1" x14ac:dyDescent="0.25">
      <c r="A72" s="11">
        <v>61</v>
      </c>
      <c r="B72" s="45" t="s">
        <v>72</v>
      </c>
      <c r="C72" s="20" t="s">
        <v>37</v>
      </c>
      <c r="D72" s="40">
        <v>60</v>
      </c>
      <c r="E72" s="23"/>
      <c r="F72" s="10">
        <f>SUM(D72*E72)</f>
        <v>0</v>
      </c>
      <c r="G72" s="1"/>
      <c r="H72" s="1"/>
      <c r="I72" s="1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s="4" customFormat="1" ht="21.6" customHeight="1" x14ac:dyDescent="0.25">
      <c r="A73" s="11">
        <v>62</v>
      </c>
      <c r="B73" s="45" t="s">
        <v>54</v>
      </c>
      <c r="C73" s="20" t="s">
        <v>37</v>
      </c>
      <c r="D73" s="21">
        <v>175</v>
      </c>
      <c r="E73" s="23"/>
      <c r="F73" s="10">
        <f t="shared" ref="F73:F74" si="13">SUM(D73*E73)</f>
        <v>0</v>
      </c>
      <c r="G73" s="1"/>
      <c r="H73" s="1"/>
      <c r="I73" s="1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s="4" customFormat="1" ht="21.6" customHeight="1" x14ac:dyDescent="0.25">
      <c r="A74" s="11">
        <v>63</v>
      </c>
      <c r="B74" s="22" t="s">
        <v>39</v>
      </c>
      <c r="C74" s="20" t="s">
        <v>38</v>
      </c>
      <c r="D74" s="21">
        <v>372</v>
      </c>
      <c r="E74" s="23"/>
      <c r="F74" s="10">
        <f t="shared" si="13"/>
        <v>0</v>
      </c>
      <c r="G74" s="1"/>
      <c r="H74" s="1"/>
      <c r="I74" s="1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s="4" customFormat="1" ht="10.8" customHeight="1" x14ac:dyDescent="0.25">
      <c r="A75" s="11">
        <v>64</v>
      </c>
      <c r="B75" s="45" t="s">
        <v>40</v>
      </c>
      <c r="C75" s="18" t="s">
        <v>38</v>
      </c>
      <c r="D75" s="21">
        <v>403</v>
      </c>
      <c r="E75" s="23"/>
      <c r="F75" s="10">
        <f>SUM(D75*E75)</f>
        <v>0</v>
      </c>
      <c r="G75" s="1"/>
      <c r="H75" s="1"/>
      <c r="I75" s="1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1:50" s="4" customFormat="1" ht="21.6" customHeight="1" x14ac:dyDescent="0.25">
      <c r="A76" s="11">
        <v>65</v>
      </c>
      <c r="B76" s="36" t="s">
        <v>48</v>
      </c>
      <c r="C76" s="20" t="s">
        <v>38</v>
      </c>
      <c r="D76" s="21">
        <v>403</v>
      </c>
      <c r="E76" s="23"/>
      <c r="F76" s="10">
        <f t="shared" ref="F76" si="14">SUM(D76*E76)</f>
        <v>0</v>
      </c>
      <c r="G76" s="1"/>
      <c r="H76" s="1"/>
      <c r="I76" s="1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s="4" customFormat="1" ht="21.6" customHeight="1" x14ac:dyDescent="0.25">
      <c r="A77" s="11">
        <v>66</v>
      </c>
      <c r="B77" s="22" t="s">
        <v>41</v>
      </c>
      <c r="C77" s="20" t="s">
        <v>38</v>
      </c>
      <c r="D77" s="46">
        <v>336</v>
      </c>
      <c r="E77" s="23"/>
      <c r="F77" s="10">
        <f>SUM(D77*E77)</f>
        <v>0</v>
      </c>
      <c r="G77" s="1"/>
      <c r="H77" s="1"/>
      <c r="I77" s="1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s="4" customFormat="1" ht="10.8" customHeight="1" x14ac:dyDescent="0.25">
      <c r="A78" s="11">
        <v>67</v>
      </c>
      <c r="B78" s="45" t="s">
        <v>42</v>
      </c>
      <c r="C78" s="20" t="s">
        <v>38</v>
      </c>
      <c r="D78" s="46">
        <v>595</v>
      </c>
      <c r="E78" s="23"/>
      <c r="F78" s="10">
        <f t="shared" ref="F78" si="15">SUM(D78*E78)</f>
        <v>0</v>
      </c>
      <c r="G78" s="1"/>
      <c r="H78" s="1"/>
      <c r="I78" s="1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10.8" customHeight="1" x14ac:dyDescent="0.25">
      <c r="A79" s="11">
        <v>68</v>
      </c>
      <c r="B79" s="17" t="s">
        <v>77</v>
      </c>
      <c r="C79" s="18" t="s">
        <v>43</v>
      </c>
      <c r="D79" s="28">
        <v>1</v>
      </c>
      <c r="E79" s="23"/>
      <c r="F79" s="10">
        <f t="shared" ref="F79:F80" si="16">SUM(D79*E79)</f>
        <v>0</v>
      </c>
      <c r="G79" s="1"/>
      <c r="H79" s="1"/>
      <c r="I79" s="1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s="4" customFormat="1" ht="10.8" customHeight="1" x14ac:dyDescent="0.25">
      <c r="A80" s="11">
        <v>69</v>
      </c>
      <c r="B80" s="17" t="s">
        <v>31</v>
      </c>
      <c r="C80" s="18" t="s">
        <v>43</v>
      </c>
      <c r="D80" s="28">
        <v>1</v>
      </c>
      <c r="E80" s="23"/>
      <c r="F80" s="10">
        <f t="shared" si="16"/>
        <v>0</v>
      </c>
      <c r="G80" s="1"/>
      <c r="H80" s="1"/>
      <c r="I80" s="1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198" s="4" customFormat="1" ht="12.6" customHeight="1" x14ac:dyDescent="0.25">
      <c r="A81" s="68" t="s">
        <v>20</v>
      </c>
      <c r="B81" s="69"/>
      <c r="C81" s="69"/>
      <c r="D81" s="69"/>
      <c r="E81" s="69"/>
      <c r="F81" s="70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</row>
    <row r="82" spans="1:198" s="4" customFormat="1" ht="10.8" customHeight="1" x14ac:dyDescent="0.25">
      <c r="A82" s="11">
        <v>70</v>
      </c>
      <c r="B82" s="24" t="s">
        <v>21</v>
      </c>
      <c r="C82" s="20" t="s">
        <v>13</v>
      </c>
      <c r="D82" s="21">
        <v>1</v>
      </c>
      <c r="E82" s="25"/>
      <c r="F82" s="10">
        <f>SUM(D82*E82)</f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</row>
    <row r="83" spans="1:198" s="4" customFormat="1" ht="21.6" customHeight="1" x14ac:dyDescent="0.25">
      <c r="A83" s="11">
        <v>71</v>
      </c>
      <c r="B83" s="24" t="s">
        <v>35</v>
      </c>
      <c r="C83" s="20" t="s">
        <v>13</v>
      </c>
      <c r="D83" s="21">
        <v>1</v>
      </c>
      <c r="E83" s="25"/>
      <c r="F83" s="10">
        <f t="shared" ref="F83:F86" si="17">SUM(D83*E83)</f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</row>
    <row r="84" spans="1:198" s="4" customFormat="1" ht="32.4" customHeight="1" x14ac:dyDescent="0.25">
      <c r="A84" s="11">
        <v>72</v>
      </c>
      <c r="B84" s="24" t="s">
        <v>34</v>
      </c>
      <c r="C84" s="20" t="s">
        <v>22</v>
      </c>
      <c r="D84" s="21">
        <v>1</v>
      </c>
      <c r="E84" s="25"/>
      <c r="F84" s="10">
        <f t="shared" si="17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</row>
    <row r="85" spans="1:198" s="15" customFormat="1" ht="10.8" customHeight="1" x14ac:dyDescent="0.25">
      <c r="A85" s="11">
        <v>73</v>
      </c>
      <c r="B85" s="17" t="s">
        <v>29</v>
      </c>
      <c r="C85" s="18" t="s">
        <v>22</v>
      </c>
      <c r="D85" s="26">
        <v>1</v>
      </c>
      <c r="E85" s="27"/>
      <c r="F85" s="10">
        <f t="shared" si="17"/>
        <v>0</v>
      </c>
      <c r="G85" s="14"/>
      <c r="H85" s="14"/>
      <c r="I85" s="14"/>
      <c r="J85" s="14"/>
    </row>
    <row r="86" spans="1:198" s="15" customFormat="1" ht="10.8" customHeight="1" x14ac:dyDescent="0.25">
      <c r="A86" s="11">
        <v>74</v>
      </c>
      <c r="B86" s="17" t="s">
        <v>30</v>
      </c>
      <c r="C86" s="18" t="s">
        <v>23</v>
      </c>
      <c r="D86" s="30">
        <v>0.05</v>
      </c>
      <c r="E86" s="27"/>
      <c r="F86" s="10">
        <f t="shared" si="17"/>
        <v>0</v>
      </c>
      <c r="G86" s="14"/>
      <c r="H86" s="14"/>
      <c r="I86" s="14"/>
      <c r="J86" s="14"/>
    </row>
    <row r="87" spans="1:198" s="15" customFormat="1" ht="12.6" customHeight="1" thickBot="1" x14ac:dyDescent="0.3">
      <c r="A87" s="81" t="s">
        <v>61</v>
      </c>
      <c r="B87" s="82"/>
      <c r="C87" s="82"/>
      <c r="D87" s="82"/>
      <c r="E87" s="83"/>
      <c r="F87" s="31">
        <f>SUM(F49:F86)</f>
        <v>0</v>
      </c>
      <c r="G87" s="14"/>
      <c r="H87" s="14"/>
      <c r="I87" s="14"/>
      <c r="J87" s="14"/>
    </row>
    <row r="88" spans="1:198" ht="15" customHeight="1" x14ac:dyDescent="0.25">
      <c r="A88" s="8"/>
      <c r="C88" s="75" t="s">
        <v>2</v>
      </c>
      <c r="D88" s="76"/>
      <c r="E88" s="79">
        <f>F87+F48</f>
        <v>0</v>
      </c>
      <c r="F88" s="80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</row>
    <row r="89" spans="1:198" ht="15" customHeight="1" x14ac:dyDescent="0.25">
      <c r="A89" s="8"/>
      <c r="C89" s="71" t="s">
        <v>8</v>
      </c>
      <c r="D89" s="72"/>
      <c r="E89" s="73">
        <f>E88*0.2</f>
        <v>0</v>
      </c>
      <c r="F89" s="74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</row>
    <row r="90" spans="1:198" ht="15" customHeight="1" thickBot="1" x14ac:dyDescent="0.3">
      <c r="A90" s="12"/>
      <c r="C90" s="75" t="s">
        <v>0</v>
      </c>
      <c r="D90" s="76"/>
      <c r="E90" s="77">
        <f>E88+E89</f>
        <v>0</v>
      </c>
      <c r="F90" s="78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</row>
    <row r="91" spans="1:198" s="13" customFormat="1" ht="12.75" customHeight="1" x14ac:dyDescent="0.25">
      <c r="A91" s="64" t="s">
        <v>9</v>
      </c>
      <c r="B91" s="64"/>
      <c r="C91" s="64"/>
      <c r="D91" s="64"/>
      <c r="E91" s="64"/>
      <c r="F91" s="64"/>
    </row>
    <row r="92" spans="1:198" s="13" customFormat="1" ht="12.75" customHeight="1" x14ac:dyDescent="0.25">
      <c r="A92" s="64" t="s">
        <v>10</v>
      </c>
      <c r="B92" s="64"/>
      <c r="C92" s="64"/>
      <c r="D92" s="64"/>
      <c r="E92" s="64"/>
      <c r="F92" s="64"/>
    </row>
    <row r="93" spans="1:198" s="13" customFormat="1" ht="12.75" customHeight="1" x14ac:dyDescent="0.25">
      <c r="A93" s="64" t="s">
        <v>11</v>
      </c>
      <c r="B93" s="64"/>
      <c r="C93" s="64"/>
      <c r="D93" s="64"/>
      <c r="E93" s="64"/>
      <c r="F93" s="64"/>
    </row>
    <row r="94" spans="1:198" s="13" customFormat="1" ht="12.75" customHeight="1" x14ac:dyDescent="0.25">
      <c r="A94" s="3"/>
      <c r="B94" s="64" t="s">
        <v>12</v>
      </c>
      <c r="C94" s="64"/>
      <c r="D94" s="64"/>
      <c r="E94" s="64"/>
      <c r="F94" s="64"/>
    </row>
    <row r="95" spans="1:198" s="13" customFormat="1" ht="12.75" customHeight="1" x14ac:dyDescent="0.25">
      <c r="A95" s="64" t="s">
        <v>26</v>
      </c>
      <c r="B95" s="64"/>
      <c r="C95" s="64"/>
      <c r="D95" s="64"/>
      <c r="E95" s="64"/>
      <c r="F95" s="64"/>
    </row>
    <row r="96" spans="1:198" s="13" customFormat="1" ht="12.75" customHeight="1" x14ac:dyDescent="0.25">
      <c r="A96" s="64" t="s">
        <v>18</v>
      </c>
      <c r="B96" s="64"/>
      <c r="C96" s="64"/>
      <c r="D96" s="64"/>
      <c r="E96" s="64"/>
      <c r="F96" s="64"/>
    </row>
    <row r="97" spans="1:198" s="13" customFormat="1" ht="12.75" customHeight="1" x14ac:dyDescent="0.25">
      <c r="A97" s="64" t="s">
        <v>17</v>
      </c>
      <c r="B97" s="64"/>
      <c r="C97" s="64"/>
      <c r="D97" s="64"/>
      <c r="E97" s="64"/>
      <c r="F97" s="64"/>
    </row>
    <row r="98" spans="1:198" s="13" customFormat="1" ht="12.75" customHeight="1" x14ac:dyDescent="0.25">
      <c r="A98" s="3"/>
      <c r="B98" s="64" t="s">
        <v>16</v>
      </c>
      <c r="C98" s="64"/>
      <c r="D98" s="64"/>
      <c r="E98" s="64"/>
      <c r="F98" s="64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</row>
    <row r="99" spans="1:198" s="13" customFormat="1" ht="12.75" customHeight="1" x14ac:dyDescent="0.25">
      <c r="A99" s="64" t="s">
        <v>27</v>
      </c>
      <c r="B99" s="64"/>
      <c r="C99" s="64"/>
      <c r="D99" s="64"/>
      <c r="E99" s="64"/>
      <c r="F99" s="64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</row>
    <row r="100" spans="1:198" s="13" customFormat="1" ht="12.75" customHeight="1" x14ac:dyDescent="0.25">
      <c r="A100" s="3"/>
      <c r="B100" s="64" t="s">
        <v>28</v>
      </c>
      <c r="C100" s="64"/>
      <c r="D100" s="64"/>
      <c r="E100" s="64"/>
      <c r="F100" s="64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</row>
    <row r="101" spans="1:198" s="13" customFormat="1" x14ac:dyDescent="0.25">
      <c r="A101" s="64" t="s">
        <v>19</v>
      </c>
      <c r="B101" s="64"/>
      <c r="C101" s="64"/>
      <c r="D101" s="64"/>
      <c r="E101" s="64"/>
      <c r="F101" s="64"/>
    </row>
    <row r="102" spans="1:198" s="13" customFormat="1" x14ac:dyDescent="0.25">
      <c r="A102" s="3"/>
      <c r="B102" s="64" t="s">
        <v>24</v>
      </c>
      <c r="C102" s="64"/>
      <c r="D102" s="64"/>
      <c r="E102" s="64"/>
      <c r="F102" s="64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</row>
    <row r="103" spans="1:198" s="13" customFormat="1" x14ac:dyDescent="0.25">
      <c r="A103" s="3"/>
      <c r="B103" s="64" t="s">
        <v>25</v>
      </c>
      <c r="C103" s="64"/>
      <c r="D103" s="64"/>
      <c r="E103" s="64"/>
      <c r="F103" s="64"/>
    </row>
  </sheetData>
  <mergeCells count="32">
    <mergeCell ref="A8:F8"/>
    <mergeCell ref="A49:F49"/>
    <mergeCell ref="A42:F42"/>
    <mergeCell ref="A93:F93"/>
    <mergeCell ref="A92:F92"/>
    <mergeCell ref="A91:F91"/>
    <mergeCell ref="C89:D89"/>
    <mergeCell ref="E89:F89"/>
    <mergeCell ref="C90:D90"/>
    <mergeCell ref="E90:F90"/>
    <mergeCell ref="C88:D88"/>
    <mergeCell ref="E88:F88"/>
    <mergeCell ref="A48:E48"/>
    <mergeCell ref="A81:F81"/>
    <mergeCell ref="A87:E87"/>
    <mergeCell ref="B98:F98"/>
    <mergeCell ref="A97:F97"/>
    <mergeCell ref="A96:F96"/>
    <mergeCell ref="A95:F95"/>
    <mergeCell ref="B94:F94"/>
    <mergeCell ref="B103:F103"/>
    <mergeCell ref="B102:F102"/>
    <mergeCell ref="A101:F101"/>
    <mergeCell ref="B100:F100"/>
    <mergeCell ref="A99:F99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2">
    <cfRule type="cellIs" dxfId="3" priority="31" stopIfTrue="1" operator="equal">
      <formula>0</formula>
    </cfRule>
  </conditionalFormatting>
  <conditionalFormatting sqref="A81">
    <cfRule type="cellIs" dxfId="2" priority="9" stopIfTrue="1" operator="equal">
      <formula>0</formula>
    </cfRule>
  </conditionalFormatting>
  <conditionalFormatting sqref="B35">
    <cfRule type="cellIs" dxfId="1" priority="2" stopIfTrue="1" operator="equal">
      <formula>0</formula>
    </cfRule>
  </conditionalFormatting>
  <conditionalFormatting sqref="B7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9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2023-03-29T07:40:56Z</dcterms:modified>
</cp:coreProperties>
</file>